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"/>
    </mc:Choice>
  </mc:AlternateContent>
  <bookViews>
    <workbookView xWindow="0" yWindow="0" windowWidth="23040" windowHeight="9264" tabRatio="500"/>
  </bookViews>
  <sheets>
    <sheet name="062022" sheetId="5" r:id="rId1"/>
  </sheets>
  <definedNames>
    <definedName name="_xlnm.Print_Area" localSheetId="0">'062022'!$A$1:$B$100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" i="5" l="1"/>
  <c r="B56" i="5"/>
  <c r="B44" i="5"/>
  <c r="B79" i="5" l="1"/>
  <c r="B34" i="5"/>
  <c r="B45" i="5" l="1"/>
  <c r="B61" i="5" l="1"/>
  <c r="B69" i="5" s="1"/>
  <c r="B41" i="5" l="1"/>
  <c r="B86" i="5"/>
  <c r="B74" i="5"/>
  <c r="B68" i="5"/>
  <c r="B47" i="5"/>
  <c r="B48" i="5" s="1"/>
  <c r="B29" i="5"/>
  <c r="B36" i="5" l="1"/>
  <c r="B80" i="5" s="1"/>
  <c r="C80" i="5" l="1"/>
</calcChain>
</file>

<file path=xl/comments1.xml><?xml version="1.0" encoding="utf-8"?>
<comments xmlns="http://schemas.openxmlformats.org/spreadsheetml/2006/main">
  <authors>
    <author>Isabel Cristina Dias Gonçalves</author>
  </authors>
  <commentList>
    <comment ref="B35" authorId="0" shapeId="0">
      <text>
        <r>
          <rPr>
            <b/>
            <sz val="9"/>
            <color indexed="81"/>
            <rFont val="Segoe UI"/>
            <family val="2"/>
          </rPr>
          <t>Isabel Cristina Dias Gonçalves:</t>
        </r>
        <r>
          <rPr>
            <sz val="9"/>
            <color indexed="81"/>
            <rFont val="Segoe UI"/>
            <family val="2"/>
          </rPr>
          <t xml:space="preserve">
7.148.000,01 - transferencias ao emergencial
1.024,89 - valor do fundo fixo.</t>
        </r>
      </text>
    </comment>
  </commentList>
</comments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<sst xmlns="http://schemas.openxmlformats.org/spreadsheetml/2006/main" count="74" uniqueCount="74">
  <si>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</si>
  <si>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</si>
  <si>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</si>
  <si>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</si>
  <si>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</si>
  <si>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</si>
  <si>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</si>
  <si>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</si>
  <si>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</si>
  <si>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</si>
  <si>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</si>
  <si>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</si>
  <si>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</si>
  <si>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</si>
  <si>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</si>
  <si>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</si>
  <si>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</si>
  <si>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</si>
  <si>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</si>
  <si>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</si>
  <si>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</si>
  <si>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</si>
  <si>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</si>
  <si>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</si>
  <si>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</si>
  <si>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</si>
  <si>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</si>
  <si>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</si>
  <si>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</si>
  <si>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</si>
  <si>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</si>
  <si>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</si>
  <si>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</si>
  <si>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</si>
  <si>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</si>
  <si>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</si>
  <si>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</si>
  <si>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</si>
  <si>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</si>
  <si>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</si>
  <si>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</si>
  <si>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</si>
  <si>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</si>
  <si>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</si>
  <si>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</si>
  <si>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</si>
  <si>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</si>
  <si>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</si>
  <si>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</si>
  <si>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</si>
  <si>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</si>
  <si>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</si>
  <si>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</si>
  <si>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</si>
  <si>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</si>
  <si>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</si>
  <si>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</si>
  <si>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</si>
  <si>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</si>
  <si>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</si>
  <si>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CNPJ: (*)</t>
  </si>
  <si>
    <t>7.SALDO BANCÁRIO FINAL EM 30/06/2022</t>
  </si>
  <si>
    <t>Competência: 06/2022</t>
  </si>
  <si>
    <t>CONTRATO DE GESTÃO/ADITIVO Nº: 038/2022 - SES - REGULAR</t>
  </si>
  <si>
    <t>VIGÊNCIA DO CONTRATO DE GESTÃO:  01/06/2022 A 31/05/2026</t>
  </si>
  <si>
    <t>CNPJ:  21.236.845/0001-50</t>
  </si>
  <si>
    <t>CNPJ: 02.529.964/0001-57</t>
  </si>
  <si>
    <t>2.1 Repasse - CUSTEIO  CEF 4217-0  / CEF 4241-3 / ITAU 99524-9 / ITAU 99312-9</t>
  </si>
  <si>
    <t>3.1 Resgate Aplicação - CUSTEIO 4217-0 / CEF 4241-3 / ITAU 99524-9 / ITAU 99312-9</t>
  </si>
  <si>
    <t>4.1 Aplicação Financeira - CUSTEIO  4217-0 / CEF 4241-3 / ITAU 99524-9 / ITAU 99312-9</t>
  </si>
  <si>
    <t>8.3 Glosa - Fatura Enel (Despacho 576/2022 - SES/CGCC/GAAL - processo 201700010019675)</t>
  </si>
  <si>
    <t>Goiânia, 30 de junho de 2022</t>
  </si>
  <si>
    <t xml:space="preserve">9.Nota Explicativa: (*) A Criação do CNPJ da unidade é de competência do Parceiro Público e encontra-se em fase de cadastro.
                                 </t>
  </si>
  <si>
    <t>2.5 Outras entradas - (REEMBOLSOS DE DESPESAS/ESTORNOS BANCÁRIOS/EMPRÉSTIMO)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</si>
</sst>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3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0</xdr:col>
      <xdr:colOff>7881710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1296051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140332"/>
          <a:ext cx="3562578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zoomScale="115" zoomScaleNormal="115" zoomScaleSheetLayoutView="70" zoomScalePageLayoutView="70" workbookViewId="0">
      <selection activeCell="A36" sqref="A36"/>
    </sheetView>
  </sheetViews>
  <sheetFormatPr defaultColWidth="41.6640625" defaultRowHeight="14.4" x14ac:dyDescent="0.3"/>
  <cols>
    <col min="1" max="1" width="119.88671875" style="1" customWidth="1"/>
    <col min="2" max="2" width="43.44140625" style="1" customWidth="1"/>
    <col min="3" max="3" width="25.5546875" style="1" customWidth="1"/>
    <col min="4" max="4" width="41.6640625" style="2"/>
    <col min="5" max="1024" width="41.6640625" style="1"/>
  </cols>
  <sheetData>
    <row r="1" spans="1:3" ht="99.9" customHeight="1" x14ac:dyDescent="0.3">
      <c r="A1" s="78"/>
      <c r="B1" s="78"/>
    </row>
    <row r="2" spans="1:3" s="1" customFormat="1" ht="9" customHeight="1" x14ac:dyDescent="0.3">
      <c r="A2" s="79" t="s">
        <v>0</v>
      </c>
      <c r="B2" s="79"/>
      <c r="C2" s="2"/>
    </row>
    <row r="3" spans="1:3" s="1" customFormat="1" ht="9" customHeight="1" x14ac:dyDescent="0.3">
      <c r="A3" s="79"/>
      <c r="B3" s="79"/>
      <c r="C3" s="2"/>
    </row>
    <row r="4" spans="1:3" s="1" customFormat="1" ht="9" customHeight="1" x14ac:dyDescent="0.3">
      <c r="A4" s="79"/>
      <c r="B4" s="79"/>
      <c r="C4" s="2"/>
    </row>
    <row r="5" spans="1:3" s="1" customFormat="1" ht="9" customHeight="1" x14ac:dyDescent="0.3">
      <c r="A5" s="79"/>
      <c r="B5" s="79"/>
      <c r="C5" s="2"/>
    </row>
    <row r="6" spans="1:3" s="1" customFormat="1" ht="9" customHeight="1" x14ac:dyDescent="0.3">
      <c r="A6" s="79"/>
      <c r="B6" s="79"/>
      <c r="C6" s="2"/>
    </row>
    <row r="7" spans="1:3" s="1" customFormat="1" ht="9" customHeight="1" x14ac:dyDescent="0.3">
      <c r="A7" s="79"/>
      <c r="B7" s="79"/>
      <c r="C7" s="3"/>
    </row>
    <row r="8" spans="1:3" s="1" customFormat="1" ht="23.25" customHeight="1" x14ac:dyDescent="0.3">
      <c r="A8" s="80" t="s">
        <v>1</v>
      </c>
      <c r="B8" s="80"/>
      <c r="C8" s="3"/>
    </row>
    <row r="9" spans="1:3" s="1" customFormat="1" ht="23.25" customHeight="1" x14ac:dyDescent="0.3">
      <c r="A9" s="80"/>
      <c r="B9" s="80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22" t="s">
        <v>66</v>
      </c>
      <c r="B11" s="23"/>
      <c r="C11" s="2"/>
    </row>
    <row r="12" spans="1:3" s="1" customFormat="1" ht="15.9" customHeight="1" x14ac:dyDescent="0.3">
      <c r="A12" s="24" t="s">
        <v>53</v>
      </c>
      <c r="B12" s="24"/>
      <c r="C12" s="4"/>
    </row>
    <row r="13" spans="1:3" s="1" customFormat="1" ht="15.9" customHeight="1" x14ac:dyDescent="0.3">
      <c r="A13" s="25" t="s">
        <v>65</v>
      </c>
      <c r="B13" s="23"/>
      <c r="C13" s="2"/>
    </row>
    <row r="14" spans="1:3" s="1" customFormat="1" ht="15.9" customHeight="1" x14ac:dyDescent="0.3">
      <c r="A14" s="24" t="s">
        <v>59</v>
      </c>
      <c r="B14" s="24"/>
      <c r="C14" s="5"/>
    </row>
    <row r="15" spans="1:3" s="1" customFormat="1" ht="15.9" customHeight="1" x14ac:dyDescent="0.3">
      <c r="A15" s="72" t="s">
        <v>60</v>
      </c>
      <c r="B15" s="23"/>
      <c r="C15" s="2"/>
    </row>
    <row r="16" spans="1:3" s="1" customFormat="1" ht="15.9" customHeight="1" x14ac:dyDescent="0.3">
      <c r="A16" s="74" t="s">
        <v>63</v>
      </c>
      <c r="B16" s="74"/>
      <c r="C16" s="4"/>
    </row>
    <row r="17" spans="1:3" s="1" customFormat="1" ht="15.9" customHeight="1" x14ac:dyDescent="0.3">
      <c r="A17" s="74" t="s">
        <v>64</v>
      </c>
      <c r="B17" s="74"/>
      <c r="C17" s="5"/>
    </row>
    <row r="18" spans="1:3" s="1" customFormat="1" ht="15.9" customHeight="1" x14ac:dyDescent="0.3">
      <c r="A18" s="72"/>
      <c r="B18" s="75"/>
      <c r="C18" s="5"/>
    </row>
    <row r="19" spans="1:3" s="7" customFormat="1" ht="15.9" customHeight="1" x14ac:dyDescent="0.3">
      <c r="A19" s="76" t="s">
        <v>48</v>
      </c>
      <c r="B19" s="73">
        <v>13942515.199999999</v>
      </c>
      <c r="C19" s="6"/>
    </row>
    <row r="20" spans="1:3" s="7" customFormat="1" ht="15.9" customHeight="1" x14ac:dyDescent="0.3">
      <c r="A20" s="26" t="s">
        <v>49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81" t="s">
        <v>2</v>
      </c>
      <c r="B22" s="81"/>
      <c r="C22" s="4"/>
    </row>
    <row r="23" spans="1:3" s="1" customFormat="1" ht="14.1" customHeight="1" x14ac:dyDescent="0.3">
      <c r="A23" s="29"/>
      <c r="B23" s="82" t="s">
        <v>47</v>
      </c>
      <c r="C23" s="4"/>
    </row>
    <row r="24" spans="1:3" s="1" customFormat="1" ht="15.9" customHeight="1" x14ac:dyDescent="0.3">
      <c r="A24" s="30" t="s">
        <v>62</v>
      </c>
      <c r="B24" s="82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3">
        <v>0</v>
      </c>
      <c r="C26" s="10"/>
    </row>
    <row r="27" spans="1:3" s="1" customFormat="1" ht="15.9" customHeight="1" x14ac:dyDescent="0.3">
      <c r="A27" s="33" t="s">
        <v>42</v>
      </c>
      <c r="B27" s="73">
        <v>0</v>
      </c>
      <c r="C27" s="10"/>
    </row>
    <row r="28" spans="1:3" s="1" customFormat="1" ht="15.9" customHeight="1" x14ac:dyDescent="0.3">
      <c r="A28" s="33" t="s">
        <v>43</v>
      </c>
      <c r="B28" s="73">
        <v>0</v>
      </c>
      <c r="C28" s="10"/>
    </row>
    <row r="29" spans="1:3" s="1" customFormat="1" ht="15.9" customHeight="1" x14ac:dyDescent="0.3">
      <c r="A29" s="35" t="s">
        <v>28</v>
      </c>
      <c r="B29" s="36">
        <f>B27+B28+B26</f>
        <v>0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67</v>
      </c>
      <c r="B32" s="27">
        <v>13942515.199999999</v>
      </c>
      <c r="C32" s="11"/>
    </row>
    <row r="33" spans="1:3" s="12" customFormat="1" ht="15.9" customHeight="1" x14ac:dyDescent="0.3">
      <c r="A33" s="38" t="s">
        <v>37</v>
      </c>
      <c r="B33" s="68">
        <v>0</v>
      </c>
      <c r="C33" s="11"/>
    </row>
    <row r="34" spans="1:3" s="12" customFormat="1" ht="15.9" customHeight="1" x14ac:dyDescent="0.3">
      <c r="A34" s="22" t="s">
        <v>55</v>
      </c>
      <c r="B34" s="27">
        <f>70246.57</f>
        <v>70246.570000000007</v>
      </c>
      <c r="C34" s="11"/>
    </row>
    <row r="35" spans="1:3" s="12" customFormat="1" ht="15.9" customHeight="1" x14ac:dyDescent="0.3">
      <c r="A35" s="22" t="s">
        <v>73</v>
      </c>
      <c r="B35" s="73">
        <f>-7148000.01+1024.89</f>
        <v>-7146975.1200000001</v>
      </c>
      <c r="C35" s="11"/>
    </row>
    <row r="36" spans="1:3" s="12" customFormat="1" ht="15.9" customHeight="1" x14ac:dyDescent="0.3">
      <c r="A36" s="39" t="s">
        <v>29</v>
      </c>
      <c r="B36" s="36">
        <f>SUM(B32:B35)</f>
        <v>6865786.6499999994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68</v>
      </c>
      <c r="B39" s="27">
        <v>7148114.96</v>
      </c>
      <c r="C39" s="13"/>
    </row>
    <row r="40" spans="1:3" s="12" customFormat="1" ht="15.9" customHeight="1" x14ac:dyDescent="0.3">
      <c r="A40" s="38" t="s">
        <v>38</v>
      </c>
      <c r="B40" s="27">
        <v>0</v>
      </c>
      <c r="C40" s="13"/>
    </row>
    <row r="41" spans="1:3" s="12" customFormat="1" ht="15.9" customHeight="1" x14ac:dyDescent="0.3">
      <c r="A41" s="39" t="s">
        <v>30</v>
      </c>
      <c r="B41" s="36">
        <f>SUM(B39:B40)</f>
        <v>7148114.96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69</v>
      </c>
      <c r="B44" s="27">
        <f>13942514</f>
        <v>13942514</v>
      </c>
      <c r="C44" s="16"/>
    </row>
    <row r="45" spans="1:3" s="12" customFormat="1" ht="15.9" customHeight="1" x14ac:dyDescent="0.3">
      <c r="A45" s="44" t="s">
        <v>8</v>
      </c>
      <c r="B45" s="36">
        <f>B44</f>
        <v>13942514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13942514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v>0</v>
      </c>
      <c r="C52" s="11"/>
    </row>
    <row r="53" spans="1:3" s="12" customFormat="1" ht="15.9" customHeight="1" x14ac:dyDescent="0.3">
      <c r="A53" s="52" t="s">
        <v>13</v>
      </c>
      <c r="B53" s="27">
        <v>0</v>
      </c>
      <c r="C53" s="11"/>
    </row>
    <row r="54" spans="1:3" s="12" customFormat="1" ht="15.9" customHeight="1" x14ac:dyDescent="0.3">
      <c r="A54" s="52" t="s">
        <v>14</v>
      </c>
      <c r="B54" s="27">
        <v>0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f>19305.33+114.95+1.2</f>
        <v>19421.480000000003</v>
      </c>
      <c r="C56" s="11"/>
    </row>
    <row r="57" spans="1:3" s="12" customFormat="1" ht="15.9" customHeight="1" x14ac:dyDescent="0.3">
      <c r="A57" s="51" t="s">
        <v>17</v>
      </c>
      <c r="B57" s="27">
        <v>0</v>
      </c>
      <c r="C57" s="11"/>
    </row>
    <row r="58" spans="1:3" s="12" customFormat="1" ht="29.1" customHeight="1" x14ac:dyDescent="0.3">
      <c r="A58" s="51" t="s">
        <v>51</v>
      </c>
      <c r="B58" s="27">
        <v>0</v>
      </c>
      <c r="C58" s="11"/>
    </row>
    <row r="59" spans="1:3" s="12" customFormat="1" ht="15.9" customHeight="1" x14ac:dyDescent="0.3">
      <c r="A59" s="48" t="s">
        <v>50</v>
      </c>
      <c r="B59" s="27">
        <v>0</v>
      </c>
      <c r="C59" s="11"/>
    </row>
    <row r="60" spans="1:3" s="12" customFormat="1" ht="15.9" customHeight="1" x14ac:dyDescent="0.3">
      <c r="A60" s="48" t="s">
        <v>56</v>
      </c>
      <c r="B60" s="27">
        <v>0</v>
      </c>
      <c r="C60" s="11"/>
    </row>
    <row r="61" spans="1:3" s="12" customFormat="1" ht="15.9" customHeight="1" x14ac:dyDescent="0.3">
      <c r="A61" s="44" t="s">
        <v>52</v>
      </c>
      <c r="B61" s="36">
        <f>SUM(B52:B60)</f>
        <v>19421.480000000003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41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v>0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40</v>
      </c>
      <c r="B67" s="27">
        <v>0</v>
      </c>
      <c r="C67" s="13"/>
    </row>
    <row r="68" spans="1:4" s="12" customFormat="1" ht="15.9" customHeight="1" x14ac:dyDescent="0.3">
      <c r="A68" s="44" t="s">
        <v>32</v>
      </c>
      <c r="B68" s="36">
        <f>SUM(B64:B67)</f>
        <v>0</v>
      </c>
      <c r="C68" s="16"/>
    </row>
    <row r="69" spans="1:4" s="12" customFormat="1" ht="15.9" customHeight="1" x14ac:dyDescent="0.3">
      <c r="A69" s="44" t="s">
        <v>33</v>
      </c>
      <c r="B69" s="36">
        <f>B61+B68</f>
        <v>19421.480000000003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46</v>
      </c>
      <c r="B73" s="27">
        <v>0</v>
      </c>
      <c r="C73" s="2"/>
    </row>
    <row r="74" spans="1:4" s="12" customFormat="1" ht="15.9" customHeight="1" x14ac:dyDescent="0.3">
      <c r="A74" s="54" t="s">
        <v>34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61</v>
      </c>
      <c r="B76" s="56"/>
      <c r="C76" s="10"/>
    </row>
    <row r="77" spans="1:4" s="12" customFormat="1" ht="15.9" customHeight="1" x14ac:dyDescent="0.3">
      <c r="A77" s="57" t="s">
        <v>23</v>
      </c>
      <c r="B77" s="34">
        <v>1024.8900000000001</v>
      </c>
      <c r="C77" s="10"/>
    </row>
    <row r="78" spans="1:4" s="12" customFormat="1" ht="15.9" customHeight="1" x14ac:dyDescent="0.3">
      <c r="A78" s="57" t="s">
        <v>44</v>
      </c>
      <c r="B78" s="34">
        <v>0</v>
      </c>
      <c r="C78" s="10"/>
      <c r="D78" s="21"/>
    </row>
    <row r="79" spans="1:4" s="12" customFormat="1" ht="15.9" customHeight="1" x14ac:dyDescent="0.3">
      <c r="A79" s="57" t="s">
        <v>45</v>
      </c>
      <c r="B79" s="34">
        <f>6845340.28</f>
        <v>6845340.2800000003</v>
      </c>
      <c r="C79" s="19"/>
    </row>
    <row r="80" spans="1:4" s="12" customFormat="1" ht="15.9" customHeight="1" x14ac:dyDescent="0.3">
      <c r="A80" s="54" t="s">
        <v>35</v>
      </c>
      <c r="B80" s="58">
        <f>(B29+B36)-(B69+B74)</f>
        <v>6846365.169999999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54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70</v>
      </c>
      <c r="B85" s="58">
        <v>68494.53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68494.53</v>
      </c>
      <c r="C86" s="1"/>
      <c r="D86" s="2"/>
    </row>
    <row r="87" spans="1:5" s="12" customFormat="1" ht="34.799999999999997" customHeight="1" x14ac:dyDescent="0.3">
      <c r="A87" s="66" t="s">
        <v>72</v>
      </c>
      <c r="B87" s="67"/>
      <c r="C87" s="1"/>
      <c r="D87" s="2"/>
    </row>
    <row r="88" spans="1:5" s="1" customFormat="1" ht="15.75" customHeight="1" x14ac:dyDescent="0.3">
      <c r="A88" s="65"/>
      <c r="C88" s="4"/>
      <c r="D88" s="2"/>
    </row>
    <row r="89" spans="1:5" s="1" customFormat="1" x14ac:dyDescent="0.3">
      <c r="A89" s="77"/>
      <c r="B89" s="77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57</v>
      </c>
    </row>
    <row r="95" spans="1:5" x14ac:dyDescent="0.3">
      <c r="A95" s="70" t="s">
        <v>58</v>
      </c>
      <c r="B95" s="71" t="s">
        <v>71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61" fitToHeight="0" orientation="portrait" r:id="rId1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3CCJS/Cg36cVbkkozdTNcLr18afKA6Lhuxjg6fQ2nVI=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cMT1pjFtAkB/JtEXgjSViofdgHxt0HYaajeD6B33yn8=</DigestValue>
    </Reference>
  </SignedInfo>
  <SignatureValue>qsNnZo2tJSSFvjYyKXesgb8Q4+6v1wJIoKVtYuuY7V2lS86snzCXG0Aq7aKzXmLkPK7G2+XkOXra
eMGM4Pa36D2svcHoBDA7SsLmADyFYItpCpt/R5+6t/Tz1VNWLc+hKlF55ZwTASuoGPTm6pBsE6q8
2mXFexF49QDjRyaC9ZjKp0MDqf/M9w6IJIsoNPUWHqvw5Ckt9EecQWasjHISQwfF0VtIZNxHByEy
BIxv7b5M0hpcIwpaSQhfKFgTnk0CK1GlzoQMcOyNdcuExO9AC+DqBnMREoqNPabzZRni0SbozyJt
kc6dB/Zt5G1uMvq5MqkpnXPlrb487RZ5Mxr8vg==</SignatureValue>
  <KeyInfo>
    <X509Data>
      <X509Certificate>MIIHdjCCBV6gAwIBAgIUH5G+avwFWcpRiCMYazsb1ecWeo0wDQYJKoZIhvcNAQELBQAwejELMAkGA1UEBhMCQlIxEzARBgNVBAoTCklDUC1CcmFzaWwxNjA0BgNVBAsTLVNlY3JldGFyaWEgZGEgUmVjZWl0YSBGZWRlcmFsIGRvIEJyYXNpbCAtIFJGQjEeMBwGA1UEAxMVQUMgRElHSVRBTFNJR04gUkZCIEcyMB4XDTIxMTIxNjE0MDgyNVoXDTIyMTIxNjE0MDgyNVowge4xCzAJBgNVBAYTAkJSMRMwEQYDVQQKEwpJQ1AtQnJhc2lsMTYwNAYDVQQLEy1TZWNyZXRhcmlhIGRhIFJlY2VpdGEgRmVkZXJhbCBkbyBCcmFzaWwgLSBSRkIxFTATBgNVBAsTDFJGQiBlLUNQRiBBMTEUMBIGA1UECxMLKEVNIEJSQU5DTykxFzAVBgNVBAsTDjM0MjEwODgzMDAwMTg2MRMwEQYDVQQLEwpwcmVzZW5jaWFsMTcwNQYDVQQDEy5MVURNWUxMQSBCQVNUT1MgRSBCQVJCT1NBIE1BUVVFQVJBOjg4MTYzNjk1MTUzMIIBIjANBgkqhkiG9w0BAQEFAAOCAQ8AMIIBCgKCAQEA3PS754xZPxai4E+Mdp/Cnmte3V3nUNhPLu8KnnsNjb7mUK9BnkBohGNUF60wjaQeX0rsgGLAKmSlr0K/NzYCh+1H47VBzZ0GV9rZmV4gj5/6C7gce/JyY3qdm/IvbOWpGVGwgM+aDzp+4Zr3NE9ywpHZ8sA1CcAtXJtfmG0W9EDf++xp3raKykvkcxVGQcsfbWiR1tOfDezQ6r64G3+KTmuXiKuBRI7jA1KxZN8FmBwdhCThIj9nDHpKYSosWe8Y5vielm4tu/JhU/8DIRf/uWdqmXRyz0SuklhL3DUFlfNlkhsv9kta0d2/FuqOZ0tl1iLJfrfOnem2je/IJE/fz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F+sYsi2mQS7jgz3c/2qmDOPpHxpjsgN82lrQrklLm/bJd7hfFqxnMhBObwSY9bo3LCI5ZIYYS9XattqWIucwo+KeC3PFfHh6/Seo0XKRgpjC1DnUtIsgPIGgZzTc7WB6Or06GYcMDPVSteRSaElRpHqsuLZszKiuBYFkyL6ta2cfIwQ4xmtRLrHXGbMzgWrqsfrQO+Gc/Q6Xsw1qRVJbLXcKIBEGGy0bnQk03zn78dOKLn70VHKSC8LFUJYswKIGG1SjD6HPKzl8tU3WRwVseRc/N2s//nBbGT0jtQC2hxveDHklDOZiP+ns4wOsNpeN2ISh0QfbzDKejWF8V9BvRQQLcKMi253mlQ5BAsYgk9xIPHBFPgrJAeaz6KMxMO56nnRWfbR0SpG3kHlBf6zfUKok5/Fu78q13vjIVeqZZlbrcx/CEvhzdtJs5hG9k/mAPZULl2aFmUtPZ+bvlUbgkWpZB5AFORhJ5znA6JB5FSR0aW1DlCS6K8j25Rc2Jm2NK0Azg9NahKQeNeE60VQadpiVuhGcSNsWAXdXwfrqQvAZ/cm/J1iEUPlcr+T2a9HA9S9zEKa0opaP2k6vYpwL6qfxBxIMOlCYAzneGSse+PnUMTXMF1kZf7YVrvVmRqruohBe6/YKHmN4msFJgv6p8tEVtwHjDwmlsaiR5nIMJd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3UtIHbpRWpe1YuXdMED7Rs+eKN6Ouualdg08nZuXhBI=</DigestValue>
      </Reference>
      <Reference URI="/xl/comments1.xml?ContentType=application/vnd.openxmlformats-officedocument.spreadsheetml.comments+xml">
        <DigestMethod Algorithm="http://www.w3.org/2001/04/xmlenc#sha256"/>
        <DigestValue>LvlBL7uFOrWYOp54wcZL+v+J3DXs5zVjqD/E4tceyOI=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OK7SHsmypA0/rYTFzRSx7p4oUIE9j3ayQsE9ec+9YM8=</DigestValue>
      </Reference>
      <Reference URI="/xl/drawings/vmlDrawing1.vml?ContentType=application/vnd.openxmlformats-officedocument.vmlDrawing">
        <DigestMethod Algorithm="http://www.w3.org/2001/04/xmlenc#sha256"/>
        <DigestValue>RIReHkF+CV6glQxNzvS8HylSmtdUyntqFgYIaN05nfg=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d/djmUxfgJHuNSNTusvPlCDcDeVrPIKdh4Cmtb5zltU=</DigestValue>
      </Reference>
      <Reference URI="/xl/sharedStrings.xml?ContentType=application/vnd.openxmlformats-officedocument.spreadsheetml.sharedStrings+xml">
        <DigestMethod Algorithm="http://www.w3.org/2001/04/xmlenc#sha256"/>
        <DigestValue>5FFkNnsxGxLiuuLThUv94o/HcJpDa8Fj+qFq08FUh/k=</DigestValue>
      </Reference>
      <Reference URI="/xl/styles.xml?ContentType=application/vnd.openxmlformats-officedocument.spreadsheetml.styles+xml">
        <DigestMethod Algorithm="http://www.w3.org/2001/04/xmlenc#sha256"/>
        <DigestValue>vfXlovN3zhu5v8BnOjYOU+SEDto0exYpdluzH0ikYyg=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JU6aPOJkGcOt6D0SfITNdVj7ZQ19gB5aAs0jrUbZvv8=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wuO1t6DJM9dpEQgxlo+256+UbSyaB8K97s3ymIif2iU=</DigestValue>
      </Reference>
      <Reference URI="/xl/worksheets/sheet1.xml?ContentType=application/vnd.openxmlformats-officedocument.spreadsheetml.worksheet+xml">
        <DigestMethod Algorithm="http://www.w3.org/2001/04/xmlenc#sha256"/>
        <DigestValue>RFqJS/Dxb46T2Qf7wWLKFG0/lFPF/8ewS1yEpbyGpG0=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2022-10-04T14:18:30Z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2022-10-04T14:18:30Z</xd:SigningTime>
          <xd:SigningCertificate>
            <xd:Cert>
              <xd:CertDigest>
                <DigestMethod Algorithm="http://www.w3.org/2001/04/xmlenc#sha256"/>
                <DigestValue>kDv3SF4AjfaYBpBlJ3QrMLu/fvDDpvXEimv2Z85qKZ0=</DigestValue>
              </xd:CertDigest>
              <xd:IssuerSerial>
                <X509IssuerName>CN=AC DIGITALSIGN RFB G2, OU=Secretaria da Receita Federal do Brasil - RFB, O=ICP-Brasil, C=BR</X509IssuerName>
                <X509SerialNumber>180228909688577131258958017450123333708880968333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062022</vt:lpstr>
      <vt:lpstr>'062022'!Area_de_impressao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Adriano Adriano Salles Amadeu</cp:lastModifiedBy>
  <cp:lastPrinted>2022-09-30T18:50:07Z</cp:lastPrinted>
  <dcterms:created xsi:type="dcterms:W3CDTF">2021-09-23T15:15:02Z</dcterms:created>
  <dcterms:modified xsi:type="dcterms:W3CDTF">2022-10-04T13:50:34Z</dcterms:modified>
</cp:coreProperties>
</file>